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álculo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<sst xmlns="http://schemas.openxmlformats.org/spreadsheetml/2006/main" count="29" uniqueCount="27">
  <si>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Cálculo IPC vs. Evolución de Precios de Servicios de Internet</t>
  </si>
  <si>
    <t>EJ. ABONO
BASE</t>
  </si>
  <si>
    <t>año/mes</t>
  </si>
  <si>
    <t>IPC %</t>
  </si>
  <si>
    <t>ENACOM
Aumentos autorizados %</t>
  </si>
  <si>
    <t>BRECHA</t>
  </si>
  <si>
    <t>08/22</t>
  </si>
  <si>
    <t>09/22</t>
  </si>
  <si>
    <t>10/22</t>
  </si>
  <si>
    <t>11/22</t>
  </si>
  <si>
    <t>12/22</t>
  </si>
  <si>
    <t>01/23</t>
  </si>
  <si>
    <t>02/23</t>
  </si>
  <si>
    <t>03/23</t>
  </si>
  <si>
    <t>04/23</t>
  </si>
  <si>
    <t>05/23</t>
  </si>
  <si>
    <t>06/23</t>
  </si>
  <si>
    <t>07/23</t>
  </si>
  <si>
    <t>08/23</t>
  </si>
  <si>
    <t>09/23</t>
  </si>
  <si>
    <t>10/23</t>
  </si>
  <si>
    <t>11/23</t>
  </si>
  <si>
    <t>Inflación estimada</t>
  </si>
  <si>
    <t>12/23</t>
  </si>
  <si>
    <t>SIN REGULACION EN ADELANTE</t>
  </si>
  <si>
    <t>01/24</t>
  </si>
  <si>
    <t>02/24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</si>
</sst>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* #,##0.00\ ;* \-#,##0.00\ ;* \-#\ ;@\ "/>
    <numFmt numFmtId="166" formatCode="mm/yy"/>
    <numFmt numFmtId="167" formatCode="0\ %"/>
    <numFmt numFmtId="168" formatCode="0.00\ %"/>
    <numFmt numFmtId="169" formatCode="dd/mm/yy"/>
    <numFmt numFmtId="170" formatCode="#,##0.00"/>
    <numFmt numFmtId="171" formatCode="0.00\ %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5" fontId="2" fillId="3" borderId="0" xfId="15" applyFont="1" applyFill="1" applyBorder="1" applyAlignment="1" applyProtection="1">
      <alignment horizontal="center" vertical="center" wrapText="1"/>
      <protection/>
    </xf>
    <xf numFmtId="164" fontId="2" fillId="4" borderId="0" xfId="0" applyFont="1" applyFill="1" applyBorder="1" applyAlignment="1">
      <alignment horizontal="center" vertical="center"/>
    </xf>
    <xf numFmtId="165" fontId="2" fillId="3" borderId="0" xfId="15" applyFont="1" applyFill="1" applyBorder="1" applyAlignment="1" applyProtection="1">
      <alignment horizontal="center" vertical="center"/>
      <protection/>
    </xf>
    <xf numFmtId="165" fontId="2" fillId="5" borderId="0" xfId="15" applyFont="1" applyFill="1" applyBorder="1" applyAlignment="1" applyProtection="1">
      <alignment horizontal="center"/>
      <protection/>
    </xf>
    <xf numFmtId="164" fontId="2" fillId="3" borderId="0" xfId="0" applyFont="1" applyFill="1" applyBorder="1" applyAlignment="1">
      <alignment horizontal="center" vertical="center" wrapText="1"/>
    </xf>
    <xf numFmtId="164" fontId="2" fillId="5" borderId="0" xfId="0" applyFont="1" applyFill="1" applyBorder="1" applyAlignment="1">
      <alignment horizontal="center" wrapText="1"/>
    </xf>
    <xf numFmtId="165" fontId="2" fillId="4" borderId="0" xfId="15" applyFont="1" applyFill="1" applyBorder="1" applyAlignment="1" applyProtection="1">
      <alignment horizontal="center" vertical="center"/>
      <protection/>
    </xf>
    <xf numFmtId="165" fontId="3" fillId="5" borderId="0" xfId="15" applyFont="1" applyFill="1" applyBorder="1" applyAlignment="1" applyProtection="1">
      <alignment/>
      <protection/>
    </xf>
    <xf numFmtId="166" fontId="4" fillId="4" borderId="0" xfId="0" applyNumberFormat="1" applyFont="1" applyFill="1" applyBorder="1" applyAlignment="1">
      <alignment horizontal="center" vertical="center"/>
    </xf>
    <xf numFmtId="165" fontId="2" fillId="5" borderId="0" xfId="15" applyFont="1" applyFill="1" applyBorder="1" applyAlignment="1" applyProtection="1">
      <alignment/>
      <protection/>
    </xf>
    <xf numFmtId="164" fontId="2" fillId="5" borderId="0" xfId="0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/>
    </xf>
    <xf numFmtId="168" fontId="3" fillId="4" borderId="0" xfId="19" applyNumberFormat="1" applyFont="1" applyFill="1" applyBorder="1" applyAlignment="1" applyProtection="1">
      <alignment horizontal="center"/>
      <protection/>
    </xf>
    <xf numFmtId="164" fontId="2" fillId="5" borderId="0" xfId="0" applyFont="1" applyFill="1" applyBorder="1" applyAlignment="1">
      <alignment/>
    </xf>
    <xf numFmtId="169" fontId="0" fillId="0" borderId="0" xfId="0" applyNumberFormat="1" applyAlignment="1">
      <alignment/>
    </xf>
    <xf numFmtId="170" fontId="2" fillId="5" borderId="0" xfId="0" applyNumberFormat="1" applyFont="1" applyFill="1" applyBorder="1" applyAlignment="1">
      <alignment horizontal="center"/>
    </xf>
    <xf numFmtId="165" fontId="4" fillId="5" borderId="0" xfId="15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4" fillId="6" borderId="1" xfId="0" applyNumberFormat="1" applyFont="1" applyFill="1" applyBorder="1" applyAlignment="1">
      <alignment horizontal="center" vertical="center"/>
    </xf>
    <xf numFmtId="165" fontId="2" fillId="6" borderId="2" xfId="15" applyFont="1" applyFill="1" applyBorder="1" applyAlignment="1" applyProtection="1">
      <alignment/>
      <protection/>
    </xf>
    <xf numFmtId="170" fontId="2" fillId="6" borderId="2" xfId="0" applyNumberFormat="1" applyFont="1" applyFill="1" applyBorder="1" applyAlignment="1">
      <alignment horizontal="center"/>
    </xf>
    <xf numFmtId="168" fontId="3" fillId="6" borderId="3" xfId="19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6" fontId="4" fillId="0" borderId="1" xfId="0" applyNumberFormat="1" applyFont="1" applyFill="1" applyBorder="1" applyAlignment="1">
      <alignment horizontal="center" vertical="center"/>
    </xf>
    <xf numFmtId="165" fontId="2" fillId="0" borderId="2" xfId="15" applyFont="1" applyFill="1" applyBorder="1" applyAlignment="1" applyProtection="1">
      <alignment/>
      <protection/>
    </xf>
    <xf numFmtId="170" fontId="2" fillId="0" borderId="2" xfId="0" applyNumberFormat="1" applyFont="1" applyFill="1" applyBorder="1" applyAlignment="1">
      <alignment horizontal="center"/>
    </xf>
    <xf numFmtId="168" fontId="3" fillId="0" borderId="3" xfId="19" applyNumberFormat="1" applyFont="1" applyFill="1" applyBorder="1" applyAlignment="1" applyProtection="1">
      <alignment horizontal="center"/>
      <protection/>
    </xf>
    <xf numFmtId="170" fontId="2" fillId="7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G56" sqref="G56"/>
    </sheetView>
  </sheetViews>
  <sheetFormatPr defaultColWidth="9.140625" defaultRowHeight="12.75" customHeight="1"/>
  <cols>
    <col min="1" max="1" width="15.421875" style="0" customWidth="1"/>
    <col min="2" max="16384" width="11.4218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4" t="s">
        <v>3</v>
      </c>
      <c r="D2" s="5"/>
      <c r="E2" s="6" t="s">
        <v>4</v>
      </c>
      <c r="F2" s="7"/>
      <c r="G2" s="8" t="s">
        <v>5</v>
      </c>
    </row>
    <row r="3" spans="1:7" ht="14.25" customHeight="1">
      <c r="A3" s="9">
        <v>1000</v>
      </c>
      <c r="B3" s="10">
        <v>43831</v>
      </c>
      <c r="C3" s="5">
        <v>2.3</v>
      </c>
      <c r="D3" s="11">
        <f>+((C3/100)+1)*A3</f>
        <v>1022.9999999999999</v>
      </c>
      <c r="E3" s="12"/>
      <c r="F3" s="13">
        <f>+A3</f>
        <v>1000</v>
      </c>
      <c r="G3" s="14">
        <f aca="true" t="shared" si="0" ref="G3:G14">+(D3-F3)/F3</f>
        <v>0.022999999999999885</v>
      </c>
    </row>
    <row r="4" spans="1:7" ht="14.25" customHeight="1">
      <c r="A4" s="15"/>
      <c r="B4" s="10">
        <v>43862</v>
      </c>
      <c r="C4" s="5">
        <v>2</v>
      </c>
      <c r="D4" s="11">
        <f aca="true" t="shared" si="1" ref="D4:D14">+((C4/100)+1)*D3</f>
        <v>1043.4599999999998</v>
      </c>
      <c r="E4" s="12"/>
      <c r="F4" s="11">
        <f aca="true" t="shared" si="2" ref="F4:F14">+((E4/100)+1)*F3</f>
        <v>1000</v>
      </c>
      <c r="G4" s="14">
        <f t="shared" si="0"/>
        <v>0.04345999999999981</v>
      </c>
    </row>
    <row r="5" spans="1:7" ht="14.25" customHeight="1">
      <c r="A5" s="15"/>
      <c r="B5" s="10">
        <v>43891</v>
      </c>
      <c r="C5" s="5">
        <v>3.3</v>
      </c>
      <c r="D5" s="11">
        <f t="shared" si="1"/>
        <v>1077.8941799999998</v>
      </c>
      <c r="E5" s="12"/>
      <c r="F5" s="11">
        <f t="shared" si="2"/>
        <v>1000</v>
      </c>
      <c r="G5" s="14">
        <f t="shared" si="0"/>
        <v>0.07789417999999979</v>
      </c>
    </row>
    <row r="6" spans="1:7" ht="14.25" customHeight="1">
      <c r="A6" s="15"/>
      <c r="B6" s="10">
        <v>43922</v>
      </c>
      <c r="C6" s="5">
        <v>1.5</v>
      </c>
      <c r="D6" s="11">
        <f t="shared" si="1"/>
        <v>1094.0625926999996</v>
      </c>
      <c r="E6" s="12"/>
      <c r="F6" s="11">
        <f t="shared" si="2"/>
        <v>1000</v>
      </c>
      <c r="G6" s="14">
        <f t="shared" si="0"/>
        <v>0.09406259269999964</v>
      </c>
    </row>
    <row r="7" spans="1:7" ht="14.25" customHeight="1">
      <c r="A7" s="15"/>
      <c r="B7" s="10">
        <v>43952</v>
      </c>
      <c r="C7" s="5">
        <v>1.5</v>
      </c>
      <c r="D7" s="11">
        <f t="shared" si="1"/>
        <v>1110.4735315904995</v>
      </c>
      <c r="E7" s="12"/>
      <c r="F7" s="11">
        <f t="shared" si="2"/>
        <v>1000</v>
      </c>
      <c r="G7" s="14">
        <f t="shared" si="0"/>
        <v>0.11047353159049954</v>
      </c>
    </row>
    <row r="8" spans="1:7" ht="14.25" customHeight="1">
      <c r="A8" s="15"/>
      <c r="B8" s="10">
        <v>43983</v>
      </c>
      <c r="C8" s="5">
        <v>2.2</v>
      </c>
      <c r="D8" s="11">
        <f t="shared" si="1"/>
        <v>1134.9039492854906</v>
      </c>
      <c r="E8" s="12"/>
      <c r="F8" s="11">
        <f t="shared" si="2"/>
        <v>1000</v>
      </c>
      <c r="G8" s="14">
        <f t="shared" si="0"/>
        <v>0.13490394928549063</v>
      </c>
    </row>
    <row r="9" spans="1:7" ht="14.25" customHeight="1">
      <c r="A9" s="15"/>
      <c r="B9" s="10">
        <v>44013</v>
      </c>
      <c r="C9" s="5">
        <v>1.9</v>
      </c>
      <c r="D9" s="11">
        <f t="shared" si="1"/>
        <v>1156.4671243219148</v>
      </c>
      <c r="E9" s="12"/>
      <c r="F9" s="11">
        <f t="shared" si="2"/>
        <v>1000</v>
      </c>
      <c r="G9" s="14">
        <f t="shared" si="0"/>
        <v>0.15646712432191476</v>
      </c>
    </row>
    <row r="10" spans="1:7" ht="14.25" customHeight="1">
      <c r="A10" s="15"/>
      <c r="B10" s="10">
        <v>44044</v>
      </c>
      <c r="C10" s="5">
        <v>2.7</v>
      </c>
      <c r="D10" s="11">
        <f t="shared" si="1"/>
        <v>1187.6917366786063</v>
      </c>
      <c r="E10" s="12"/>
      <c r="F10" s="11">
        <f t="shared" si="2"/>
        <v>1000</v>
      </c>
      <c r="G10" s="14">
        <f t="shared" si="0"/>
        <v>0.18769173667860628</v>
      </c>
    </row>
    <row r="11" spans="1:7" ht="14.25" customHeight="1">
      <c r="A11" s="15"/>
      <c r="B11" s="10">
        <v>44075</v>
      </c>
      <c r="C11" s="5">
        <v>2.8</v>
      </c>
      <c r="D11" s="11">
        <f t="shared" si="1"/>
        <v>1220.9471053056072</v>
      </c>
      <c r="E11" s="12"/>
      <c r="F11" s="11">
        <f t="shared" si="2"/>
        <v>1000</v>
      </c>
      <c r="G11" s="14">
        <f t="shared" si="0"/>
        <v>0.22094710530560724</v>
      </c>
    </row>
    <row r="12" spans="1:11" ht="14.25" customHeight="1">
      <c r="A12" s="15"/>
      <c r="B12" s="10">
        <v>44105</v>
      </c>
      <c r="C12" s="5">
        <v>3.8</v>
      </c>
      <c r="D12" s="11">
        <f t="shared" si="1"/>
        <v>1267.3430953072204</v>
      </c>
      <c r="E12" s="12"/>
      <c r="F12" s="11">
        <f t="shared" si="2"/>
        <v>1000</v>
      </c>
      <c r="G12" s="14">
        <f t="shared" si="0"/>
        <v>0.26734309530722045</v>
      </c>
      <c r="K12" s="16"/>
    </row>
    <row r="13" spans="1:7" ht="14.25" customHeight="1">
      <c r="A13" s="15"/>
      <c r="B13" s="10">
        <v>44136</v>
      </c>
      <c r="C13" s="5">
        <v>3.2</v>
      </c>
      <c r="D13" s="11">
        <f t="shared" si="1"/>
        <v>1307.8980743570514</v>
      </c>
      <c r="E13" s="12"/>
      <c r="F13" s="11">
        <f t="shared" si="2"/>
        <v>1000</v>
      </c>
      <c r="G13" s="14">
        <f t="shared" si="0"/>
        <v>0.3078980743570514</v>
      </c>
    </row>
    <row r="14" spans="1:7" ht="14.25" customHeight="1">
      <c r="A14" s="15"/>
      <c r="B14" s="10">
        <v>44166</v>
      </c>
      <c r="C14" s="5">
        <v>4</v>
      </c>
      <c r="D14" s="11">
        <f t="shared" si="1"/>
        <v>1360.2139973313335</v>
      </c>
      <c r="E14" s="12"/>
      <c r="F14" s="11">
        <f t="shared" si="2"/>
        <v>1000</v>
      </c>
      <c r="G14" s="14">
        <f t="shared" si="0"/>
        <v>0.3602139973313335</v>
      </c>
    </row>
    <row r="15" spans="1:7" ht="14.25" customHeight="1">
      <c r="A15" s="15"/>
      <c r="B15" s="10"/>
      <c r="C15" s="5"/>
      <c r="D15" s="11"/>
      <c r="E15" s="12"/>
      <c r="F15" s="11"/>
      <c r="G15" s="14"/>
    </row>
    <row r="16" spans="1:7" ht="14.25" customHeight="1">
      <c r="A16" s="15"/>
      <c r="B16" s="10">
        <v>44197</v>
      </c>
      <c r="C16" s="5">
        <v>4</v>
      </c>
      <c r="D16" s="11">
        <f>+((C16/100)+1)*D14</f>
        <v>1414.622557224587</v>
      </c>
      <c r="E16" s="17">
        <v>8</v>
      </c>
      <c r="F16" s="11">
        <f>+((E16/100)+1)*F14</f>
        <v>1080</v>
      </c>
      <c r="G16" s="14">
        <f aca="true" t="shared" si="3" ref="G16:G27">+(D16-F16)/F16</f>
        <v>0.30983570113387676</v>
      </c>
    </row>
    <row r="17" spans="1:7" ht="14.25" customHeight="1">
      <c r="A17" s="15"/>
      <c r="B17" s="10">
        <v>44228</v>
      </c>
      <c r="C17" s="18">
        <v>3.6</v>
      </c>
      <c r="D17" s="11">
        <f aca="true" t="shared" si="4" ref="D17:D27">+((C17/100)+1)*D16</f>
        <v>1465.548969284672</v>
      </c>
      <c r="E17" s="17">
        <v>7</v>
      </c>
      <c r="F17" s="11">
        <f aca="true" t="shared" si="5" ref="F17:F27">+((E17/100)+1)*F16</f>
        <v>1155.6000000000001</v>
      </c>
      <c r="G17" s="14">
        <f t="shared" si="3"/>
        <v>0.26821475362121133</v>
      </c>
    </row>
    <row r="18" spans="1:7" ht="14.25" customHeight="1">
      <c r="A18" s="15"/>
      <c r="B18" s="10">
        <v>44256</v>
      </c>
      <c r="C18" s="18">
        <v>4.8</v>
      </c>
      <c r="D18" s="11">
        <f t="shared" si="4"/>
        <v>1535.8953198103363</v>
      </c>
      <c r="E18" s="17">
        <v>7</v>
      </c>
      <c r="F18" s="11">
        <f t="shared" si="5"/>
        <v>1236.4920000000002</v>
      </c>
      <c r="G18" s="14">
        <f t="shared" si="3"/>
        <v>0.24213931008881262</v>
      </c>
    </row>
    <row r="19" spans="1:11" ht="14.25" customHeight="1">
      <c r="A19" s="15"/>
      <c r="B19" s="10">
        <v>44287</v>
      </c>
      <c r="C19" s="18">
        <v>4.1</v>
      </c>
      <c r="D19" s="11">
        <f t="shared" si="4"/>
        <v>1598.86702792256</v>
      </c>
      <c r="E19" s="12"/>
      <c r="F19" s="11">
        <f t="shared" si="5"/>
        <v>1236.4920000000002</v>
      </c>
      <c r="G19" s="14">
        <f t="shared" si="3"/>
        <v>0.29306702180245386</v>
      </c>
      <c r="K19" s="16"/>
    </row>
    <row r="20" spans="1:7" ht="14.25" customHeight="1">
      <c r="A20" s="15"/>
      <c r="B20" s="10">
        <v>44317</v>
      </c>
      <c r="C20" s="18">
        <v>3.3</v>
      </c>
      <c r="D20" s="11">
        <f t="shared" si="4"/>
        <v>1651.6296398440045</v>
      </c>
      <c r="E20" s="12"/>
      <c r="F20" s="11">
        <f t="shared" si="5"/>
        <v>1236.4920000000002</v>
      </c>
      <c r="G20" s="14">
        <f t="shared" si="3"/>
        <v>0.3357382335219348</v>
      </c>
    </row>
    <row r="21" spans="1:7" ht="14.25" customHeight="1">
      <c r="A21" s="15"/>
      <c r="B21" s="10">
        <v>44348</v>
      </c>
      <c r="C21" s="18">
        <v>3.2</v>
      </c>
      <c r="D21" s="11">
        <f t="shared" si="4"/>
        <v>1704.4817883190126</v>
      </c>
      <c r="E21" s="12"/>
      <c r="F21" s="11">
        <f t="shared" si="5"/>
        <v>1236.4920000000002</v>
      </c>
      <c r="G21" s="14">
        <f t="shared" si="3"/>
        <v>0.3784818569946367</v>
      </c>
    </row>
    <row r="22" spans="1:7" ht="14.25" customHeight="1">
      <c r="A22" s="15"/>
      <c r="B22" s="10">
        <v>44378</v>
      </c>
      <c r="C22" s="18">
        <v>3</v>
      </c>
      <c r="D22" s="11">
        <f t="shared" si="4"/>
        <v>1755.616241968583</v>
      </c>
      <c r="E22" s="17">
        <v>5</v>
      </c>
      <c r="F22" s="11">
        <f t="shared" si="5"/>
        <v>1298.3166000000003</v>
      </c>
      <c r="G22" s="14">
        <f t="shared" si="3"/>
        <v>0.35222505971854823</v>
      </c>
    </row>
    <row r="23" spans="1:7" ht="14.25" customHeight="1">
      <c r="A23" s="15"/>
      <c r="B23" s="10">
        <v>44409</v>
      </c>
      <c r="C23" s="18">
        <v>2.5</v>
      </c>
      <c r="D23" s="11">
        <f t="shared" si="4"/>
        <v>1799.5066480177973</v>
      </c>
      <c r="E23" s="12"/>
      <c r="F23" s="11">
        <f t="shared" si="5"/>
        <v>1298.3166000000003</v>
      </c>
      <c r="G23" s="14">
        <f t="shared" si="3"/>
        <v>0.3860306862115117</v>
      </c>
    </row>
    <row r="24" spans="1:7" ht="14.25" customHeight="1">
      <c r="A24" s="15"/>
      <c r="B24" s="10">
        <v>44440</v>
      </c>
      <c r="C24" s="18">
        <v>3.5</v>
      </c>
      <c r="D24" s="11">
        <f t="shared" si="4"/>
        <v>1862.48938069842</v>
      </c>
      <c r="E24" s="12"/>
      <c r="F24" s="11">
        <f t="shared" si="5"/>
        <v>1298.3166000000003</v>
      </c>
      <c r="G24" s="14">
        <f t="shared" si="3"/>
        <v>0.43454176022891455</v>
      </c>
    </row>
    <row r="25" spans="1:7" ht="14.25" customHeight="1">
      <c r="A25" s="15"/>
      <c r="B25" s="10">
        <v>44470</v>
      </c>
      <c r="C25" s="18">
        <v>3.5</v>
      </c>
      <c r="D25" s="11">
        <f t="shared" si="4"/>
        <v>1927.6765090228646</v>
      </c>
      <c r="E25" s="12"/>
      <c r="F25" s="11">
        <f t="shared" si="5"/>
        <v>1298.3166000000003</v>
      </c>
      <c r="G25" s="14">
        <f t="shared" si="3"/>
        <v>0.48475072183692647</v>
      </c>
    </row>
    <row r="26" spans="1:7" ht="14.25" customHeight="1">
      <c r="A26" s="15"/>
      <c r="B26" s="10">
        <v>44501</v>
      </c>
      <c r="C26" s="18">
        <v>2.5</v>
      </c>
      <c r="D26" s="11">
        <f t="shared" si="4"/>
        <v>1975.868421748436</v>
      </c>
      <c r="E26" s="12"/>
      <c r="F26" s="11">
        <f t="shared" si="5"/>
        <v>1298.3166000000003</v>
      </c>
      <c r="G26" s="14">
        <f t="shared" si="3"/>
        <v>0.5218694898828495</v>
      </c>
    </row>
    <row r="27" spans="1:7" ht="14.25" customHeight="1">
      <c r="A27" s="15"/>
      <c r="B27" s="10">
        <v>44531</v>
      </c>
      <c r="C27" s="18">
        <v>3.8</v>
      </c>
      <c r="D27" s="11">
        <f t="shared" si="4"/>
        <v>2050.9514217748765</v>
      </c>
      <c r="E27" s="12"/>
      <c r="F27" s="11">
        <f t="shared" si="5"/>
        <v>1298.3166000000003</v>
      </c>
      <c r="G27" s="14">
        <f t="shared" si="3"/>
        <v>0.5797005304983976</v>
      </c>
    </row>
    <row r="28" spans="1:7" ht="14.25" customHeight="1">
      <c r="A28" s="15"/>
      <c r="B28" s="10"/>
      <c r="C28" s="18"/>
      <c r="D28" s="11"/>
      <c r="E28" s="12"/>
      <c r="F28" s="11"/>
      <c r="G28" s="14"/>
    </row>
    <row r="29" spans="1:7" ht="14.25" customHeight="1">
      <c r="A29" s="15"/>
      <c r="B29" s="10">
        <v>44562</v>
      </c>
      <c r="C29" s="18">
        <v>3.9</v>
      </c>
      <c r="D29" s="11">
        <f>+((C29/100)+1)*D27</f>
        <v>2130.9385272240966</v>
      </c>
      <c r="E29" s="17">
        <v>9.8</v>
      </c>
      <c r="F29" s="11">
        <f>+((E29/100)+1)*F27</f>
        <v>1425.5516268000006</v>
      </c>
      <c r="G29" s="14">
        <f aca="true" t="shared" si="6" ref="G29:G40">+(D29-F29)/F29</f>
        <v>0.49481680436050535</v>
      </c>
    </row>
    <row r="30" spans="1:7" ht="14.25" customHeight="1">
      <c r="A30" s="15"/>
      <c r="B30" s="10">
        <v>44593</v>
      </c>
      <c r="C30" s="18">
        <v>4.7</v>
      </c>
      <c r="D30" s="11">
        <f aca="true" t="shared" si="7" ref="D30:D40">+((C30/100)+1)*D29</f>
        <v>2231.092638003629</v>
      </c>
      <c r="E30" s="12"/>
      <c r="F30" s="11">
        <f aca="true" t="shared" si="8" ref="F30:F40">+((E30/100)+1)*F29</f>
        <v>1425.5516268000006</v>
      </c>
      <c r="G30" s="14">
        <f t="shared" si="6"/>
        <v>0.565073194165449</v>
      </c>
    </row>
    <row r="31" spans="1:7" ht="14.25" customHeight="1">
      <c r="A31" s="15"/>
      <c r="B31" s="10">
        <v>44621</v>
      </c>
      <c r="C31" s="18">
        <v>6.7</v>
      </c>
      <c r="D31" s="11">
        <f t="shared" si="7"/>
        <v>2380.575844749872</v>
      </c>
      <c r="E31" s="12"/>
      <c r="F31" s="11">
        <f t="shared" si="8"/>
        <v>1425.5516268000006</v>
      </c>
      <c r="G31" s="14">
        <f t="shared" si="6"/>
        <v>0.669933098174534</v>
      </c>
    </row>
    <row r="32" spans="1:7" ht="14.25" customHeight="1">
      <c r="A32" s="15"/>
      <c r="B32" s="10">
        <v>44652</v>
      </c>
      <c r="C32" s="11">
        <v>6</v>
      </c>
      <c r="D32" s="11">
        <f t="shared" si="7"/>
        <v>2523.4103954348643</v>
      </c>
      <c r="E32" s="12"/>
      <c r="F32" s="11">
        <f t="shared" si="8"/>
        <v>1425.5516268000006</v>
      </c>
      <c r="G32" s="14">
        <f t="shared" si="6"/>
        <v>0.770129084065006</v>
      </c>
    </row>
    <row r="33" spans="1:7" ht="14.25" customHeight="1">
      <c r="A33" s="15"/>
      <c r="B33" s="10">
        <v>44682</v>
      </c>
      <c r="C33" s="11">
        <v>5.1</v>
      </c>
      <c r="D33" s="11">
        <f t="shared" si="7"/>
        <v>2652.104325602042</v>
      </c>
      <c r="E33" s="17">
        <v>9.5</v>
      </c>
      <c r="F33" s="11">
        <f t="shared" si="8"/>
        <v>1560.9790313460005</v>
      </c>
      <c r="G33" s="14">
        <f t="shared" si="6"/>
        <v>0.6990006094541746</v>
      </c>
    </row>
    <row r="34" spans="1:7" ht="14.25" customHeight="1">
      <c r="A34" s="15"/>
      <c r="B34" s="10">
        <v>44713</v>
      </c>
      <c r="C34" s="11">
        <v>5.3</v>
      </c>
      <c r="D34" s="11">
        <f t="shared" si="7"/>
        <v>2792.6658548589503</v>
      </c>
      <c r="E34" s="12"/>
      <c r="F34" s="11">
        <f t="shared" si="8"/>
        <v>1560.9790313460005</v>
      </c>
      <c r="G34" s="14">
        <f t="shared" si="6"/>
        <v>0.7890476417552459</v>
      </c>
    </row>
    <row r="35" spans="1:7" ht="14.25" customHeight="1">
      <c r="A35" s="15"/>
      <c r="B35" s="10">
        <v>44743</v>
      </c>
      <c r="C35" s="11">
        <v>7.4</v>
      </c>
      <c r="D35" s="11">
        <f t="shared" si="7"/>
        <v>2999.3231281185126</v>
      </c>
      <c r="E35" s="17">
        <v>9.5</v>
      </c>
      <c r="F35" s="11">
        <f t="shared" si="8"/>
        <v>1709.2720393238706</v>
      </c>
      <c r="G35" s="14">
        <f t="shared" si="6"/>
        <v>0.7547371390366522</v>
      </c>
    </row>
    <row r="36" spans="1:7" ht="14.25" customHeight="1">
      <c r="A36" s="15"/>
      <c r="B36" s="10" t="s">
        <v>6</v>
      </c>
      <c r="C36" s="11">
        <v>7</v>
      </c>
      <c r="D36" s="11">
        <f t="shared" si="7"/>
        <v>3209.2757470868087</v>
      </c>
      <c r="E36" s="12"/>
      <c r="F36" s="11">
        <f t="shared" si="8"/>
        <v>1709.2720393238706</v>
      </c>
      <c r="G36" s="14">
        <f t="shared" si="6"/>
        <v>0.8775687387692179</v>
      </c>
    </row>
    <row r="37" spans="1:7" ht="14.25" customHeight="1">
      <c r="A37" s="15"/>
      <c r="B37" s="10" t="s">
        <v>7</v>
      </c>
      <c r="C37" s="11">
        <v>6.2</v>
      </c>
      <c r="D37" s="11">
        <f t="shared" si="7"/>
        <v>3408.250843406191</v>
      </c>
      <c r="E37" s="12"/>
      <c r="F37" s="11">
        <f t="shared" si="8"/>
        <v>1709.2720393238706</v>
      </c>
      <c r="G37" s="14">
        <f t="shared" si="6"/>
        <v>0.9939780005729095</v>
      </c>
    </row>
    <row r="38" spans="1:7" ht="14.25" customHeight="1">
      <c r="A38" s="15"/>
      <c r="B38" s="10" t="s">
        <v>8</v>
      </c>
      <c r="C38" s="11">
        <v>6.3</v>
      </c>
      <c r="D38" s="11">
        <f t="shared" si="7"/>
        <v>3622.9706465407808</v>
      </c>
      <c r="E38" s="17">
        <v>19.8</v>
      </c>
      <c r="F38" s="11">
        <f t="shared" si="8"/>
        <v>2047.7079031099968</v>
      </c>
      <c r="G38" s="14">
        <f t="shared" si="6"/>
        <v>0.7692809804749606</v>
      </c>
    </row>
    <row r="39" spans="1:7" ht="14.25" customHeight="1">
      <c r="A39" s="15"/>
      <c r="B39" s="10" t="s">
        <v>9</v>
      </c>
      <c r="C39" s="11">
        <v>4.9</v>
      </c>
      <c r="D39" s="11">
        <f t="shared" si="7"/>
        <v>3800.4962082212787</v>
      </c>
      <c r="E39" s="12"/>
      <c r="F39" s="11">
        <f t="shared" si="8"/>
        <v>2047.7079031099968</v>
      </c>
      <c r="G39" s="14">
        <f t="shared" si="6"/>
        <v>0.8559757485182335</v>
      </c>
    </row>
    <row r="40" spans="1:7" ht="14.25" customHeight="1">
      <c r="A40" s="15"/>
      <c r="B40" s="10" t="s">
        <v>10</v>
      </c>
      <c r="C40" s="11">
        <v>5.1</v>
      </c>
      <c r="D40" s="11">
        <f t="shared" si="7"/>
        <v>3994.321514840564</v>
      </c>
      <c r="E40" s="17">
        <v>9.8</v>
      </c>
      <c r="F40" s="11">
        <f t="shared" si="8"/>
        <v>2248.3832776147765</v>
      </c>
      <c r="G40" s="14">
        <f t="shared" si="6"/>
        <v>0.7765305206672708</v>
      </c>
    </row>
    <row r="41" spans="1:7" ht="14.25" customHeight="1">
      <c r="A41" s="15"/>
      <c r="B41" s="10"/>
      <c r="C41" s="11"/>
      <c r="D41" s="11"/>
      <c r="E41" s="17"/>
      <c r="F41" s="11"/>
      <c r="G41" s="14"/>
    </row>
    <row r="42" spans="1:7" ht="14.25" customHeight="1">
      <c r="A42" s="15"/>
      <c r="B42" s="10" t="s">
        <v>11</v>
      </c>
      <c r="C42" s="11">
        <v>6</v>
      </c>
      <c r="D42" s="11">
        <f>+((C42/100)+1)*D40</f>
        <v>4233.980805730998</v>
      </c>
      <c r="E42" s="17">
        <v>4</v>
      </c>
      <c r="F42" s="11">
        <f>+((E42/100)+1)*F40</f>
        <v>2338.3186087193676</v>
      </c>
      <c r="G42" s="14">
        <f aca="true" t="shared" si="9" ref="G42:G53">+(D42-F42)/F42</f>
        <v>0.8106945691416416</v>
      </c>
    </row>
    <row r="43" spans="1:7" ht="14.25" customHeight="1">
      <c r="A43" s="15"/>
      <c r="B43" s="10" t="s">
        <v>12</v>
      </c>
      <c r="C43" s="11">
        <v>6.6</v>
      </c>
      <c r="D43" s="11">
        <f aca="true" t="shared" si="10" ref="D43:D53">+((C43/100)+1)*D42</f>
        <v>4513.423538909245</v>
      </c>
      <c r="E43" s="17">
        <v>4</v>
      </c>
      <c r="F43" s="11">
        <f aca="true" t="shared" si="11" ref="F43:F53">+((E43/100)+1)*F42</f>
        <v>2431.8513530681425</v>
      </c>
      <c r="G43" s="14">
        <f t="shared" si="9"/>
        <v>0.8559619333701827</v>
      </c>
    </row>
    <row r="44" spans="1:7" ht="14.25" customHeight="1">
      <c r="A44" s="15"/>
      <c r="B44" s="10" t="s">
        <v>13</v>
      </c>
      <c r="C44" s="11">
        <v>7.7</v>
      </c>
      <c r="D44" s="11">
        <f t="shared" si="10"/>
        <v>4860.957151405256</v>
      </c>
      <c r="E44" s="17">
        <v>3.5</v>
      </c>
      <c r="F44" s="11">
        <f t="shared" si="11"/>
        <v>2516.9661504255273</v>
      </c>
      <c r="G44" s="14">
        <f t="shared" si="9"/>
        <v>0.931276330666364</v>
      </c>
    </row>
    <row r="45" spans="1:7" ht="14.25" customHeight="1">
      <c r="A45" s="15"/>
      <c r="B45" s="10" t="s">
        <v>14</v>
      </c>
      <c r="C45" s="11">
        <v>8.4</v>
      </c>
      <c r="D45" s="11">
        <f t="shared" si="10"/>
        <v>5269.277552123298</v>
      </c>
      <c r="E45" s="17">
        <v>3.5</v>
      </c>
      <c r="F45" s="11">
        <f t="shared" si="11"/>
        <v>2605.0599656904205</v>
      </c>
      <c r="G45" s="14">
        <f t="shared" si="9"/>
        <v>1.0227087366592647</v>
      </c>
    </row>
    <row r="46" spans="1:7" ht="14.25" customHeight="1">
      <c r="A46" s="15"/>
      <c r="B46" s="10" t="s">
        <v>15</v>
      </c>
      <c r="C46" s="11">
        <v>7.8</v>
      </c>
      <c r="D46" s="11">
        <f t="shared" si="10"/>
        <v>5680.2812011889155</v>
      </c>
      <c r="E46" s="17">
        <v>4.5</v>
      </c>
      <c r="F46" s="11">
        <f t="shared" si="11"/>
        <v>2722.287664146489</v>
      </c>
      <c r="G46" s="14">
        <f t="shared" si="9"/>
        <v>1.0865837493958734</v>
      </c>
    </row>
    <row r="47" spans="2:7" ht="14.25" customHeight="1">
      <c r="B47" s="10" t="s">
        <v>16</v>
      </c>
      <c r="C47" s="11">
        <v>6</v>
      </c>
      <c r="D47" s="11">
        <f t="shared" si="10"/>
        <v>6021.098073260251</v>
      </c>
      <c r="E47" s="17">
        <v>4.5</v>
      </c>
      <c r="F47" s="11">
        <f t="shared" si="11"/>
        <v>2844.7906090330807</v>
      </c>
      <c r="G47" s="14">
        <f t="shared" si="9"/>
        <v>1.1165347123058627</v>
      </c>
    </row>
    <row r="48" spans="2:7" ht="14.25" customHeight="1">
      <c r="B48" s="10" t="s">
        <v>17</v>
      </c>
      <c r="C48" s="11">
        <v>6.3</v>
      </c>
      <c r="D48" s="11">
        <f t="shared" si="10"/>
        <v>6400.427251875647</v>
      </c>
      <c r="E48" s="17">
        <v>4.5</v>
      </c>
      <c r="F48" s="11">
        <f t="shared" si="11"/>
        <v>2972.806186439569</v>
      </c>
      <c r="G48" s="14">
        <f t="shared" si="9"/>
        <v>1.1529917695513228</v>
      </c>
    </row>
    <row r="49" spans="1:7" ht="14.25" customHeight="1">
      <c r="A49" s="15"/>
      <c r="B49" s="10" t="s">
        <v>18</v>
      </c>
      <c r="C49" s="11">
        <v>12.04</v>
      </c>
      <c r="D49" s="11">
        <f t="shared" si="10"/>
        <v>7171.038693001476</v>
      </c>
      <c r="E49" s="17">
        <v>4.5</v>
      </c>
      <c r="F49" s="11">
        <f t="shared" si="11"/>
        <v>3106.5824648293496</v>
      </c>
      <c r="G49" s="14">
        <f t="shared" si="9"/>
        <v>1.308336821631868</v>
      </c>
    </row>
    <row r="50" spans="1:7" ht="14.25" customHeight="1">
      <c r="A50" s="15"/>
      <c r="B50" s="10" t="s">
        <v>19</v>
      </c>
      <c r="C50" s="11">
        <v>12.7</v>
      </c>
      <c r="D50" s="11">
        <f t="shared" si="10"/>
        <v>8081.760607012663</v>
      </c>
      <c r="E50" s="17">
        <v>4.5</v>
      </c>
      <c r="F50" s="11">
        <f t="shared" si="11"/>
        <v>3246.37867574667</v>
      </c>
      <c r="G50" s="14">
        <f t="shared" si="9"/>
        <v>1.4894694717503498</v>
      </c>
    </row>
    <row r="51" spans="1:13" ht="14.25" customHeight="1">
      <c r="A51" s="15"/>
      <c r="B51" s="10" t="s">
        <v>20</v>
      </c>
      <c r="C51" s="11">
        <v>8.3</v>
      </c>
      <c r="D51" s="11">
        <f t="shared" si="10"/>
        <v>8752.546737394714</v>
      </c>
      <c r="E51" s="17">
        <v>4.5</v>
      </c>
      <c r="F51" s="11">
        <f t="shared" si="11"/>
        <v>3392.46571615527</v>
      </c>
      <c r="G51" s="14">
        <f t="shared" si="9"/>
        <v>1.5799956343594537</v>
      </c>
      <c r="J51" s="19"/>
      <c r="L51" s="19"/>
      <c r="M51" s="19"/>
    </row>
    <row r="52" spans="1:12" ht="14.25" customHeight="1">
      <c r="A52" s="15"/>
      <c r="B52" s="10" t="s">
        <v>21</v>
      </c>
      <c r="C52" s="11">
        <v>12.8</v>
      </c>
      <c r="D52" s="11">
        <f t="shared" si="10"/>
        <v>9872.872719781239</v>
      </c>
      <c r="E52" s="17">
        <v>4.5</v>
      </c>
      <c r="F52" s="11">
        <f t="shared" si="11"/>
        <v>3545.1266733822567</v>
      </c>
      <c r="G52" s="14">
        <f t="shared" si="9"/>
        <v>1.7849139479018798</v>
      </c>
      <c r="I52" s="20"/>
      <c r="J52" s="19"/>
      <c r="K52" s="20"/>
      <c r="L52" s="19"/>
    </row>
    <row r="53" spans="1:13" ht="14.25" customHeight="1">
      <c r="A53" s="15" t="s">
        <v>22</v>
      </c>
      <c r="B53" s="21" t="s">
        <v>23</v>
      </c>
      <c r="C53" s="22">
        <v>20</v>
      </c>
      <c r="D53" s="22">
        <f t="shared" si="10"/>
        <v>11847.447263737486</v>
      </c>
      <c r="E53" s="23">
        <v>4.5</v>
      </c>
      <c r="F53" s="22">
        <f t="shared" si="11"/>
        <v>3704.657373684458</v>
      </c>
      <c r="G53" s="24">
        <f t="shared" si="9"/>
        <v>2.19798730859546</v>
      </c>
      <c r="I53" s="25"/>
      <c r="J53" s="19"/>
      <c r="K53" s="25"/>
      <c r="L53" s="19"/>
      <c r="M53" s="19"/>
    </row>
    <row r="54" spans="1:12" ht="14.25" customHeight="1">
      <c r="A54" s="15"/>
      <c r="B54" s="26"/>
      <c r="C54" s="26" t="s">
        <v>24</v>
      </c>
      <c r="D54" s="27"/>
      <c r="E54" s="28"/>
      <c r="F54" s="27"/>
      <c r="G54" s="29"/>
      <c r="I54" s="20"/>
      <c r="J54" s="19"/>
      <c r="K54" s="20"/>
      <c r="L54" s="19"/>
    </row>
    <row r="55" spans="1:13" ht="14.25" customHeight="1">
      <c r="A55" s="15" t="s">
        <v>22</v>
      </c>
      <c r="B55" s="21" t="s">
        <v>25</v>
      </c>
      <c r="C55" s="22">
        <v>30</v>
      </c>
      <c r="D55" s="22">
        <f>+((C55/100)+1)*D53</f>
        <v>15401.681442858731</v>
      </c>
      <c r="E55" s="30">
        <v>315.74</v>
      </c>
      <c r="F55" s="22">
        <f>+((E55/100)+1)*F53</f>
        <v>15401.742565355766</v>
      </c>
      <c r="G55" s="24">
        <f aca="true" t="shared" si="12" ref="G55:G56">+(D55-F55)/F55</f>
        <v>-3.968544258872547E-06</v>
      </c>
      <c r="I55" s="25"/>
      <c r="J55" s="19"/>
      <c r="K55" s="25"/>
      <c r="L55" s="19"/>
      <c r="M55" s="19"/>
    </row>
    <row r="56" spans="1:12" ht="14.25" customHeight="1">
      <c r="A56" s="15" t="s">
        <v>22</v>
      </c>
      <c r="B56" s="21" t="s">
        <v>26</v>
      </c>
      <c r="C56" s="22">
        <v>30</v>
      </c>
      <c r="D56" s="22">
        <f>+((C56/100)+1)*D55</f>
        <v>20022.18587571635</v>
      </c>
      <c r="E56" s="23">
        <v>30</v>
      </c>
      <c r="F56" s="22">
        <f>+((E56/100)+1)*F55</f>
        <v>20022.265334962496</v>
      </c>
      <c r="G56" s="24">
        <f t="shared" si="12"/>
        <v>-3.968544258945226E-06</v>
      </c>
      <c r="I56" s="20"/>
      <c r="J56" s="19"/>
      <c r="K56" s="20"/>
      <c r="L56" s="19"/>
    </row>
    <row r="57" spans="9:13" ht="12.75" customHeight="1">
      <c r="I57" s="25"/>
      <c r="J57" s="19"/>
      <c r="K57" s="25"/>
      <c r="L57" s="19"/>
      <c r="M57" s="19"/>
    </row>
    <row r="58" spans="9:12" ht="12.75" customHeight="1">
      <c r="I58" s="20"/>
      <c r="J58" s="19"/>
      <c r="K58" s="20"/>
      <c r="L58" s="19"/>
    </row>
    <row r="59" spans="9:13" ht="12.75" customHeight="1">
      <c r="I59" s="25"/>
      <c r="J59" s="19"/>
      <c r="K59" s="25"/>
      <c r="L59" s="19"/>
      <c r="M59" s="19"/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2023-04-24T12:57:05Z</dcterms:created>
  <dcterms:modified xsi:type="dcterms:W3CDTF">2023-12-27T09:34:58Z</dcterms:modified>
  <cp:category/>
  <cp:version/>
  <cp:contentType/>
  <cp:contentStatus/>
  <cp:revision>10</cp:revision>
</cp:coreProperties>
</file>